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00" activeTab="0"/>
  </bookViews>
  <sheets>
    <sheet name="след адми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<sst xmlns="http://schemas.openxmlformats.org/spreadsheetml/2006/main" count="65" uniqueCount="53">
  <si>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Общинска просвета Елхово</t>
  </si>
  <si>
    <t>ОБЩО</t>
  </si>
  <si>
    <t>Самостоятелна форма на обучение</t>
  </si>
  <si>
    <t>Г"Св. Климент Охридски" Елхово</t>
  </si>
  <si>
    <t>ОУ"Св. св.Кирил и Методий" Елхово</t>
  </si>
  <si>
    <t>ВСИЧКО СРЕДСТВА</t>
  </si>
  <si>
    <t>ОУ"Св. Паисий Хилендарски"      Елхово</t>
  </si>
  <si>
    <t>ОУ"Св. Паисий Хилендарски"    Бояново</t>
  </si>
  <si>
    <t>ПГМСС "Ернесто       Че Гевара" Бояново</t>
  </si>
  <si>
    <t>Подпомагане храненето на децата от подг. групи</t>
  </si>
  <si>
    <t xml:space="preserve">        СПРАВКА</t>
  </si>
  <si>
    <t>Дейност / Показатели</t>
  </si>
  <si>
    <t>Средства формула</t>
  </si>
  <si>
    <t>ДЕЙНОСТ 1322</t>
  </si>
  <si>
    <t>ВСИЧКО  ДЕЙНОСТ 1322</t>
  </si>
  <si>
    <t>ДЕЙНОСТ 1318</t>
  </si>
  <si>
    <t>ВСИЧКО     ДЕЙНОСТ 1318</t>
  </si>
  <si>
    <t>ДЕЙНОСТ 1326</t>
  </si>
  <si>
    <t>ВСИЧКО     ДЕЙНОСТ 1326</t>
  </si>
  <si>
    <t>ДЕЙНОСТ 1311</t>
  </si>
  <si>
    <t>ВСИЧКО     ДЕЙНОСТ 1311</t>
  </si>
  <si>
    <t>Средства формула  подготвителна група.</t>
  </si>
  <si>
    <t>Средства формула яслена група</t>
  </si>
  <si>
    <t>Стипендии</t>
  </si>
  <si>
    <t>Защитени училища</t>
  </si>
  <si>
    <t xml:space="preserve"> Стипендии</t>
  </si>
  <si>
    <t>ОУ"Хаджи Димитър"      Гранитово</t>
  </si>
  <si>
    <t>ПРБ   резерв</t>
  </si>
  <si>
    <t>ПРБ до корекция</t>
  </si>
  <si>
    <t>Материална база</t>
  </si>
  <si>
    <t>Общежитие</t>
  </si>
  <si>
    <t>Подпомагане храненето на учениците от 1-4 клас</t>
  </si>
  <si>
    <t>ВСИЧКО     ДЕЙНОСТ 1337</t>
  </si>
  <si>
    <t xml:space="preserve">Целодневна.организация на учениците </t>
  </si>
  <si>
    <t>Средства формула 2-4 г.</t>
  </si>
  <si>
    <t>Стандарт за институция</t>
  </si>
  <si>
    <t>Стандарт за яслена и целудневна група в Д.Г.</t>
  </si>
  <si>
    <t>Регионален коефициент</t>
  </si>
  <si>
    <t>Стандарт за подготвителна полудневна група</t>
  </si>
  <si>
    <t>Стандарт за паралелка за професионална подготовка</t>
  </si>
  <si>
    <t>Регионален коефициент зацелодневна организация</t>
  </si>
  <si>
    <t>Стандарт за паралелка в неспециализирано училище</t>
  </si>
  <si>
    <t>Норматив за група за целодневна организация</t>
  </si>
  <si>
    <t xml:space="preserve">                   за разпределение на средствата, получени от ПРБ за функция"Образование", съгласно ЗДБРБ за 2019</t>
  </si>
  <si>
    <t>Норматив за група в общежитие</t>
  </si>
  <si>
    <t>Норматив за ученик в дневна форма на обучение и дуална система на обучение</t>
  </si>
  <si>
    <t>Норматив институция</t>
  </si>
  <si>
    <t>Допълващ стандарт за ученик в дневна форма на обучение и дуална система на обучение в първи и втори гимназиален етап</t>
  </si>
  <si>
    <t>Норматив за дете на ресурсно подпомагане</t>
  </si>
  <si>
    <t>Норматив за ученик на ресурсно подпомагане</t>
  </si>
  <si>
    <t>Норматив за създаване на условия за преобщаващо образование за ученик на ресурсно подпомагане</t>
  </si>
  <si>
    <t>Индивидуална  форма на обучение</t>
  </si>
  <si>
    <t>Средства за занимания по интереси за неспециализирани, специализирани училища.Нор.за институция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</si>
</sst>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2" fillId="11" borderId="13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9" borderId="11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2" fillId="12" borderId="13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2" fillId="12" borderId="11" xfId="0" applyFont="1" applyFill="1" applyBorder="1" applyAlignment="1">
      <alignment wrapText="1"/>
    </xf>
    <xf numFmtId="0" fontId="2" fillId="12" borderId="11" xfId="0" applyFont="1" applyFill="1" applyBorder="1" applyAlignment="1">
      <alignment/>
    </xf>
    <xf numFmtId="0" fontId="3" fillId="11" borderId="14" xfId="0" applyFont="1" applyFill="1" applyBorder="1" applyAlignment="1">
      <alignment/>
    </xf>
    <xf numFmtId="0" fontId="2" fillId="11" borderId="10" xfId="0" applyFont="1" applyFill="1" applyBorder="1" applyAlignment="1">
      <alignment wrapText="1"/>
    </xf>
    <xf numFmtId="0" fontId="2" fillId="11" borderId="10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/>
    </xf>
    <xf numFmtId="0" fontId="2" fillId="13" borderId="13" xfId="0" applyFont="1" applyFill="1" applyBorder="1" applyAlignment="1">
      <alignment wrapText="1"/>
    </xf>
    <xf numFmtId="0" fontId="2" fillId="13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9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2" fillId="13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55">
      <selection activeCell="J64" sqref="J64"/>
    </sheetView>
  </sheetViews>
  <sheetFormatPr defaultColWidth="9.140625" defaultRowHeight="12.75"/>
  <cols>
    <col min="1" max="1" width="21.28125" style="0" customWidth="1"/>
    <col min="2" max="2" width="6.8515625" style="0" customWidth="1"/>
    <col min="3" max="3" width="7.28125" style="0" customWidth="1"/>
    <col min="4" max="4" width="7.57421875" style="0" customWidth="1"/>
    <col min="5" max="5" width="6.57421875" style="0" customWidth="1"/>
    <col min="6" max="6" width="6.8515625" style="0" customWidth="1"/>
    <col min="7" max="8" width="7.28125" style="0" customWidth="1"/>
    <col min="9" max="9" width="7.140625" style="0" customWidth="1"/>
    <col min="10" max="10" width="8.140625" style="0" customWidth="1"/>
  </cols>
  <sheetData>
    <row r="1" spans="1:12" ht="12.75">
      <c r="A1" s="15"/>
      <c r="B1" s="16"/>
      <c r="C1" s="16"/>
      <c r="D1" s="16" t="s">
        <v>10</v>
      </c>
      <c r="E1" s="16"/>
      <c r="F1" s="16"/>
      <c r="G1" s="15"/>
      <c r="H1" s="15"/>
      <c r="I1" s="15"/>
      <c r="J1" s="15"/>
      <c r="K1" s="15"/>
      <c r="L1" s="15"/>
    </row>
    <row r="2" spans="1:12" ht="12.75">
      <c r="A2" s="15" t="s">
        <v>43</v>
      </c>
      <c r="B2" s="16"/>
      <c r="C2" s="16"/>
      <c r="D2" s="16"/>
      <c r="E2" s="16"/>
      <c r="F2" s="16"/>
      <c r="G2" s="15"/>
      <c r="H2" s="15"/>
      <c r="I2" s="15"/>
      <c r="J2" s="15"/>
      <c r="K2" s="15"/>
      <c r="L2" s="15"/>
    </row>
    <row r="3" spans="1:12" ht="85.5" customHeight="1">
      <c r="A3" s="3" t="s">
        <v>11</v>
      </c>
      <c r="B3" s="4" t="s">
        <v>3</v>
      </c>
      <c r="C3" s="4" t="s">
        <v>4</v>
      </c>
      <c r="D3" s="4" t="s">
        <v>6</v>
      </c>
      <c r="E3" s="4" t="s">
        <v>26</v>
      </c>
      <c r="F3" s="4" t="s">
        <v>7</v>
      </c>
      <c r="G3" s="5" t="s">
        <v>8</v>
      </c>
      <c r="H3" s="4" t="s">
        <v>0</v>
      </c>
      <c r="I3" s="6" t="s">
        <v>27</v>
      </c>
      <c r="J3" s="4" t="s">
        <v>28</v>
      </c>
      <c r="K3" s="6" t="s">
        <v>1</v>
      </c>
      <c r="L3" s="15"/>
    </row>
    <row r="4" spans="1:12" ht="14.25" customHeight="1">
      <c r="A4" s="28" t="s">
        <v>19</v>
      </c>
      <c r="B4" s="29"/>
      <c r="C4" s="29"/>
      <c r="D4" s="29"/>
      <c r="E4" s="29"/>
      <c r="F4" s="29"/>
      <c r="G4" s="29"/>
      <c r="H4" s="29"/>
      <c r="I4" s="30"/>
      <c r="J4" s="31"/>
      <c r="K4" s="32"/>
      <c r="L4" s="15"/>
    </row>
    <row r="5" spans="1:12" ht="13.5" customHeight="1">
      <c r="A5" s="7" t="s">
        <v>34</v>
      </c>
      <c r="B5" s="8"/>
      <c r="C5" s="8"/>
      <c r="D5" s="8"/>
      <c r="E5" s="8"/>
      <c r="F5" s="8"/>
      <c r="G5" s="8"/>
      <c r="H5" s="8">
        <v>349831</v>
      </c>
      <c r="I5" s="14">
        <v>7139</v>
      </c>
      <c r="J5" s="9"/>
      <c r="K5" s="9">
        <f aca="true" t="shared" si="0" ref="K5:K12">SUM(B5:J5)</f>
        <v>356970</v>
      </c>
      <c r="L5" s="15"/>
    </row>
    <row r="6" spans="1:12" ht="24">
      <c r="A6" s="19" t="s">
        <v>22</v>
      </c>
      <c r="B6" s="9"/>
      <c r="C6" s="9"/>
      <c r="D6" s="9"/>
      <c r="E6" s="9"/>
      <c r="F6" s="9"/>
      <c r="G6" s="9"/>
      <c r="H6" s="9">
        <v>30435</v>
      </c>
      <c r="I6" s="17">
        <v>621</v>
      </c>
      <c r="J6" s="9"/>
      <c r="K6" s="9">
        <f t="shared" si="0"/>
        <v>31056</v>
      </c>
      <c r="L6" s="15"/>
    </row>
    <row r="7" spans="1:12" ht="23.25" customHeight="1">
      <c r="A7" s="19" t="s">
        <v>21</v>
      </c>
      <c r="B7" s="11"/>
      <c r="C7" s="11"/>
      <c r="D7" s="11"/>
      <c r="E7" s="11"/>
      <c r="F7" s="11"/>
      <c r="G7" s="11"/>
      <c r="H7" s="11">
        <v>362963</v>
      </c>
      <c r="I7" s="15">
        <v>7407</v>
      </c>
      <c r="J7" s="14">
        <v>96200</v>
      </c>
      <c r="K7" s="9">
        <f t="shared" si="0"/>
        <v>466570</v>
      </c>
      <c r="L7" s="15"/>
    </row>
    <row r="8" spans="1:13" ht="20.25" customHeight="1">
      <c r="A8" s="13" t="s">
        <v>9</v>
      </c>
      <c r="B8" s="11"/>
      <c r="C8" s="11"/>
      <c r="D8" s="11"/>
      <c r="E8" s="11"/>
      <c r="F8" s="11"/>
      <c r="G8" s="11"/>
      <c r="H8" s="11">
        <v>14476</v>
      </c>
      <c r="I8" s="14"/>
      <c r="J8" s="9">
        <v>3760</v>
      </c>
      <c r="K8" s="9">
        <f t="shared" si="0"/>
        <v>18236</v>
      </c>
      <c r="L8" s="15"/>
      <c r="M8" s="20"/>
    </row>
    <row r="9" spans="1:12" ht="24" customHeight="1">
      <c r="A9" s="10" t="s">
        <v>48</v>
      </c>
      <c r="B9" s="9"/>
      <c r="C9" s="9"/>
      <c r="D9" s="9"/>
      <c r="E9" s="9"/>
      <c r="F9" s="9"/>
      <c r="G9" s="9"/>
      <c r="H9" s="9">
        <v>2889</v>
      </c>
      <c r="I9" s="9"/>
      <c r="J9" s="9"/>
      <c r="K9" s="9">
        <f t="shared" si="0"/>
        <v>2889</v>
      </c>
      <c r="L9" s="15"/>
    </row>
    <row r="10" spans="1:12" ht="14.25" customHeight="1">
      <c r="A10" s="10" t="s">
        <v>35</v>
      </c>
      <c r="B10" s="9"/>
      <c r="C10" s="9"/>
      <c r="D10" s="9"/>
      <c r="E10" s="9"/>
      <c r="F10" s="9"/>
      <c r="G10" s="9"/>
      <c r="H10" s="9">
        <v>47600</v>
      </c>
      <c r="I10" s="9"/>
      <c r="J10" s="9"/>
      <c r="K10" s="9">
        <f t="shared" si="0"/>
        <v>47600</v>
      </c>
      <c r="L10" s="15"/>
    </row>
    <row r="11" spans="1:12" ht="24" customHeight="1">
      <c r="A11" s="10" t="s">
        <v>36</v>
      </c>
      <c r="B11" s="9"/>
      <c r="C11" s="9"/>
      <c r="D11" s="9"/>
      <c r="E11" s="9"/>
      <c r="F11" s="9"/>
      <c r="G11" s="9"/>
      <c r="H11" s="9">
        <v>83952</v>
      </c>
      <c r="I11" s="9"/>
      <c r="J11" s="9"/>
      <c r="K11" s="9">
        <f t="shared" si="0"/>
        <v>83952</v>
      </c>
      <c r="L11" s="15"/>
    </row>
    <row r="12" spans="1:12" ht="24" customHeight="1">
      <c r="A12" s="10" t="s">
        <v>37</v>
      </c>
      <c r="B12" s="9"/>
      <c r="C12" s="9"/>
      <c r="D12" s="9"/>
      <c r="E12" s="9"/>
      <c r="F12" s="9"/>
      <c r="G12" s="9"/>
      <c r="H12" s="9">
        <v>90775</v>
      </c>
      <c r="I12" s="9"/>
      <c r="J12" s="9">
        <v>9812</v>
      </c>
      <c r="K12" s="9">
        <f t="shared" si="0"/>
        <v>100587</v>
      </c>
      <c r="L12" s="15"/>
    </row>
    <row r="13" spans="1:12" ht="24" customHeight="1">
      <c r="A13" s="53" t="s">
        <v>20</v>
      </c>
      <c r="B13" s="33"/>
      <c r="C13" s="33"/>
      <c r="D13" s="33"/>
      <c r="E13" s="33"/>
      <c r="F13" s="33"/>
      <c r="G13" s="33"/>
      <c r="H13" s="33">
        <f>SUM(H5:H12)</f>
        <v>982921</v>
      </c>
      <c r="I13" s="33">
        <f>SUM(I5:I9)</f>
        <v>15167</v>
      </c>
      <c r="J13" s="33">
        <f>SUM(J5:J12)</f>
        <v>109772</v>
      </c>
      <c r="K13" s="33">
        <f>SUM(K5:K12)</f>
        <v>1107860</v>
      </c>
      <c r="L13" s="15"/>
    </row>
    <row r="14" spans="1:12" ht="15" customHeight="1">
      <c r="A14" s="34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15"/>
    </row>
    <row r="15" spans="1:12" ht="15" customHeight="1">
      <c r="A15" s="7" t="s">
        <v>12</v>
      </c>
      <c r="B15" s="8"/>
      <c r="C15" s="8">
        <v>42493</v>
      </c>
      <c r="D15" s="8"/>
      <c r="E15" s="8"/>
      <c r="F15" s="8"/>
      <c r="G15" s="8"/>
      <c r="H15" s="8"/>
      <c r="I15" s="15">
        <v>867</v>
      </c>
      <c r="J15" s="8"/>
      <c r="K15" s="18">
        <f>SUM(B15:J15)</f>
        <v>43360</v>
      </c>
      <c r="L15" s="15"/>
    </row>
    <row r="16" spans="1:12" ht="24.75" customHeight="1">
      <c r="A16" s="13" t="s">
        <v>9</v>
      </c>
      <c r="B16" s="11"/>
      <c r="C16" s="11">
        <v>3008</v>
      </c>
      <c r="D16" s="11"/>
      <c r="E16" s="11"/>
      <c r="F16" s="11"/>
      <c r="G16" s="11"/>
      <c r="H16" s="11"/>
      <c r="I16" s="12"/>
      <c r="J16" s="9"/>
      <c r="K16" s="9">
        <f>SUM(B16:I16)</f>
        <v>3008</v>
      </c>
      <c r="L16" s="15"/>
    </row>
    <row r="17" spans="1:12" ht="36.75" customHeight="1">
      <c r="A17" s="13" t="s">
        <v>38</v>
      </c>
      <c r="B17" s="11"/>
      <c r="C17" s="11">
        <v>3888</v>
      </c>
      <c r="D17" s="11"/>
      <c r="E17" s="11"/>
      <c r="F17" s="11"/>
      <c r="G17" s="11"/>
      <c r="H17" s="11"/>
      <c r="I17" s="12"/>
      <c r="J17" s="9"/>
      <c r="K17" s="9">
        <f>SUM(C17:J17)</f>
        <v>3888</v>
      </c>
      <c r="L17" s="15"/>
    </row>
    <row r="18" spans="1:12" ht="24.75" customHeight="1">
      <c r="A18" s="13" t="s">
        <v>37</v>
      </c>
      <c r="B18" s="11"/>
      <c r="C18" s="11">
        <v>4819</v>
      </c>
      <c r="D18" s="11"/>
      <c r="E18" s="11"/>
      <c r="F18" s="11"/>
      <c r="G18" s="11"/>
      <c r="H18" s="11"/>
      <c r="I18" s="12"/>
      <c r="J18" s="9"/>
      <c r="K18" s="9">
        <f>SUM(C18:J18)</f>
        <v>4819</v>
      </c>
      <c r="L18" s="15"/>
    </row>
    <row r="19" spans="1:12" ht="24.75" customHeight="1">
      <c r="A19" s="37" t="s">
        <v>16</v>
      </c>
      <c r="B19" s="38"/>
      <c r="C19" s="38">
        <f>SUM(C15:C18)</f>
        <v>54208</v>
      </c>
      <c r="D19" s="38"/>
      <c r="E19" s="38"/>
      <c r="F19" s="38"/>
      <c r="G19" s="38"/>
      <c r="H19" s="38"/>
      <c r="I19" s="38">
        <f>SUM(I15:I16)</f>
        <v>867</v>
      </c>
      <c r="J19" s="38">
        <f>SUM(J15:J18)</f>
        <v>0</v>
      </c>
      <c r="K19" s="38">
        <f>SUM(K15:K18)</f>
        <v>55075</v>
      </c>
      <c r="L19" s="15"/>
    </row>
    <row r="20" spans="1:12" ht="15.75" customHeight="1">
      <c r="A20" s="22" t="s">
        <v>13</v>
      </c>
      <c r="B20" s="39"/>
      <c r="C20" s="39"/>
      <c r="D20" s="39"/>
      <c r="E20" s="39"/>
      <c r="F20" s="39"/>
      <c r="G20" s="39"/>
      <c r="H20" s="39"/>
      <c r="I20" s="39"/>
      <c r="J20" s="23"/>
      <c r="K20" s="24"/>
      <c r="L20" s="15"/>
    </row>
    <row r="21" spans="1:16" ht="13.5" customHeight="1">
      <c r="A21" s="56" t="s">
        <v>12</v>
      </c>
      <c r="B21" s="8">
        <v>388380</v>
      </c>
      <c r="C21" s="8">
        <v>525734</v>
      </c>
      <c r="D21" s="8">
        <v>617303</v>
      </c>
      <c r="E21" s="11">
        <v>165772</v>
      </c>
      <c r="F21" s="11">
        <v>58415</v>
      </c>
      <c r="G21" s="8"/>
      <c r="H21" s="8"/>
      <c r="I21" s="11">
        <v>35828</v>
      </c>
      <c r="J21" s="8">
        <v>4833</v>
      </c>
      <c r="K21" s="63">
        <f>SUM(B21:J21)</f>
        <v>1796265</v>
      </c>
      <c r="L21" s="15">
        <v>1</v>
      </c>
      <c r="P21" s="2"/>
    </row>
    <row r="22" spans="1:12" ht="23.25" customHeight="1">
      <c r="A22" s="10" t="s">
        <v>51</v>
      </c>
      <c r="B22" s="11"/>
      <c r="C22" s="11"/>
      <c r="D22" s="11"/>
      <c r="E22" s="11"/>
      <c r="F22" s="11"/>
      <c r="G22" s="11"/>
      <c r="H22" s="11"/>
      <c r="I22" s="11"/>
      <c r="J22" s="9">
        <v>4356</v>
      </c>
      <c r="K22" s="63">
        <f aca="true" t="shared" si="1" ref="K22:K28">SUM(B22:J22)</f>
        <v>4356</v>
      </c>
      <c r="L22" s="15"/>
    </row>
    <row r="23" spans="1:12" ht="21.75" customHeight="1">
      <c r="A23" s="10" t="s">
        <v>2</v>
      </c>
      <c r="B23" s="11"/>
      <c r="C23" s="11"/>
      <c r="D23" s="11"/>
      <c r="E23" s="11"/>
      <c r="F23" s="11">
        <v>15870</v>
      </c>
      <c r="G23" s="11"/>
      <c r="H23" s="11"/>
      <c r="I23" s="11"/>
      <c r="J23" s="9"/>
      <c r="K23" s="63">
        <f t="shared" si="1"/>
        <v>15870</v>
      </c>
      <c r="L23" s="15"/>
    </row>
    <row r="24" spans="1:12" ht="23.25" customHeight="1">
      <c r="A24" s="10" t="s">
        <v>49</v>
      </c>
      <c r="B24" s="11"/>
      <c r="C24" s="11">
        <v>37557</v>
      </c>
      <c r="D24" s="11">
        <v>26001</v>
      </c>
      <c r="E24" s="11"/>
      <c r="F24" s="11"/>
      <c r="G24" s="11"/>
      <c r="H24" s="11"/>
      <c r="I24" s="11"/>
      <c r="J24" s="9"/>
      <c r="K24" s="63">
        <f>SUM(C24:J24)</f>
        <v>63558</v>
      </c>
      <c r="L24" s="15"/>
    </row>
    <row r="25" spans="1:12" ht="49.5" customHeight="1">
      <c r="A25" s="10" t="s">
        <v>50</v>
      </c>
      <c r="B25" s="11">
        <v>2835</v>
      </c>
      <c r="C25" s="11">
        <v>3240</v>
      </c>
      <c r="D25" s="11">
        <v>405</v>
      </c>
      <c r="E25" s="11">
        <v>405</v>
      </c>
      <c r="F25" s="11">
        <v>810</v>
      </c>
      <c r="G25" s="11"/>
      <c r="H25" s="11"/>
      <c r="I25" s="9"/>
      <c r="J25" s="11">
        <v>1620</v>
      </c>
      <c r="K25" s="63">
        <f t="shared" si="1"/>
        <v>9315</v>
      </c>
      <c r="L25" s="15"/>
    </row>
    <row r="26" spans="1:12" ht="24" customHeight="1">
      <c r="A26" s="13" t="s">
        <v>31</v>
      </c>
      <c r="B26" s="11"/>
      <c r="C26" s="11">
        <v>17954</v>
      </c>
      <c r="D26" s="11">
        <v>21620</v>
      </c>
      <c r="E26" s="11">
        <v>5922</v>
      </c>
      <c r="F26" s="11">
        <v>1504</v>
      </c>
      <c r="G26" s="11"/>
      <c r="H26" s="11"/>
      <c r="I26" s="9"/>
      <c r="J26" s="11"/>
      <c r="K26" s="63">
        <f t="shared" si="1"/>
        <v>47000</v>
      </c>
      <c r="L26" s="15"/>
    </row>
    <row r="27" spans="1:18" ht="12.75" customHeight="1">
      <c r="A27" s="10" t="s">
        <v>29</v>
      </c>
      <c r="B27" s="11">
        <v>6150</v>
      </c>
      <c r="C27" s="11">
        <v>8325</v>
      </c>
      <c r="D27" s="11">
        <v>9775</v>
      </c>
      <c r="E27" s="11">
        <v>2625</v>
      </c>
      <c r="F27" s="11">
        <v>925</v>
      </c>
      <c r="G27" s="15"/>
      <c r="H27" s="11"/>
      <c r="I27" s="9"/>
      <c r="J27" s="11">
        <v>75</v>
      </c>
      <c r="K27" s="63">
        <f>SUM(B27:J27)</f>
        <v>27875</v>
      </c>
      <c r="L27" s="15"/>
      <c r="R27" s="2"/>
    </row>
    <row r="28" spans="1:12" ht="24" customHeight="1">
      <c r="A28" s="13" t="s">
        <v>33</v>
      </c>
      <c r="B28" s="11"/>
      <c r="C28" s="11">
        <v>139664</v>
      </c>
      <c r="D28" s="11">
        <v>164432</v>
      </c>
      <c r="E28" s="11">
        <v>70176</v>
      </c>
      <c r="F28" s="11">
        <v>17888</v>
      </c>
      <c r="G28" s="11"/>
      <c r="H28" s="11"/>
      <c r="I28" s="9"/>
      <c r="J28" s="11"/>
      <c r="K28" s="63">
        <f t="shared" si="1"/>
        <v>392160</v>
      </c>
      <c r="L28" s="15"/>
    </row>
    <row r="29" spans="1:12" ht="12" customHeight="1">
      <c r="A29" s="21" t="s">
        <v>24</v>
      </c>
      <c r="B29" s="8"/>
      <c r="C29" s="8"/>
      <c r="D29" s="8"/>
      <c r="E29" s="8">
        <v>3620</v>
      </c>
      <c r="F29" s="8">
        <v>19308</v>
      </c>
      <c r="G29" s="8"/>
      <c r="H29" s="8"/>
      <c r="I29" s="8"/>
      <c r="J29" s="18"/>
      <c r="K29" s="63">
        <f>SUM(B29:J29)</f>
        <v>22928</v>
      </c>
      <c r="L29" s="15"/>
    </row>
    <row r="30" spans="1:12" ht="12.75" customHeight="1">
      <c r="A30" s="11" t="s">
        <v>23</v>
      </c>
      <c r="B30" s="11">
        <v>21402</v>
      </c>
      <c r="C30" s="11"/>
      <c r="D30" s="11"/>
      <c r="E30" s="11"/>
      <c r="F30" s="11"/>
      <c r="G30" s="11"/>
      <c r="H30" s="11"/>
      <c r="I30" s="11"/>
      <c r="J30" s="9">
        <v>348</v>
      </c>
      <c r="K30" s="63">
        <f>SUM(B30:J30)</f>
        <v>21750</v>
      </c>
      <c r="L30" s="15"/>
    </row>
    <row r="31" spans="1:12" ht="15.75" customHeight="1">
      <c r="A31" s="10" t="s">
        <v>35</v>
      </c>
      <c r="B31" s="54">
        <v>38400</v>
      </c>
      <c r="C31" s="54">
        <v>38400</v>
      </c>
      <c r="D31" s="54">
        <v>38400</v>
      </c>
      <c r="E31" s="54">
        <v>38400</v>
      </c>
      <c r="F31" s="54">
        <v>38400</v>
      </c>
      <c r="G31" s="54"/>
      <c r="H31" s="54"/>
      <c r="I31" s="11"/>
      <c r="J31" s="9"/>
      <c r="K31" s="63">
        <f>SUM(B31:J31)</f>
        <v>192000</v>
      </c>
      <c r="L31" s="15"/>
    </row>
    <row r="32" spans="1:12" ht="27.75" customHeight="1">
      <c r="A32" s="13" t="s">
        <v>41</v>
      </c>
      <c r="B32" s="11">
        <v>89936</v>
      </c>
      <c r="C32" s="11">
        <v>114464</v>
      </c>
      <c r="D32" s="11">
        <v>130816</v>
      </c>
      <c r="E32" s="11">
        <v>57232</v>
      </c>
      <c r="F32" s="11">
        <v>32704</v>
      </c>
      <c r="G32" s="11"/>
      <c r="H32" s="11"/>
      <c r="I32" s="11"/>
      <c r="J32" s="9"/>
      <c r="K32" s="64">
        <f>SUM(B32:J32)</f>
        <v>425152</v>
      </c>
      <c r="L32" s="15"/>
    </row>
    <row r="33" spans="1:12" ht="23.25" customHeight="1">
      <c r="A33" s="13" t="s">
        <v>42</v>
      </c>
      <c r="B33" s="54"/>
      <c r="C33" s="54">
        <v>14064</v>
      </c>
      <c r="D33" s="54">
        <v>15822</v>
      </c>
      <c r="E33" s="54">
        <v>7032</v>
      </c>
      <c r="F33" s="54">
        <v>1758</v>
      </c>
      <c r="G33" s="54"/>
      <c r="H33" s="54"/>
      <c r="I33" s="11"/>
      <c r="J33" s="9"/>
      <c r="K33" s="64">
        <f>SUM(C33:J33)</f>
        <v>38676</v>
      </c>
      <c r="L33" s="15"/>
    </row>
    <row r="34" spans="1:12" ht="28.5" customHeight="1">
      <c r="A34" s="13" t="s">
        <v>40</v>
      </c>
      <c r="B34" s="54"/>
      <c r="C34" s="54">
        <v>15680</v>
      </c>
      <c r="D34" s="54">
        <v>18386</v>
      </c>
      <c r="E34" s="54">
        <v>7875</v>
      </c>
      <c r="F34" s="54">
        <v>2004</v>
      </c>
      <c r="G34" s="54"/>
      <c r="H34" s="54"/>
      <c r="I34" s="11"/>
      <c r="J34" s="9"/>
      <c r="K34" s="63">
        <f>SUM(C34:J34)</f>
        <v>43945</v>
      </c>
      <c r="L34" s="15"/>
    </row>
    <row r="35" spans="1:12" ht="12.75" customHeight="1">
      <c r="A35" s="11" t="s">
        <v>37</v>
      </c>
      <c r="B35" s="54">
        <v>53513</v>
      </c>
      <c r="C35" s="54">
        <v>70311</v>
      </c>
      <c r="D35" s="54">
        <v>81510</v>
      </c>
      <c r="E35" s="54">
        <v>27008</v>
      </c>
      <c r="F35" s="54">
        <v>13333</v>
      </c>
      <c r="G35" s="54"/>
      <c r="H35" s="54"/>
      <c r="I35" s="11"/>
      <c r="J35" s="9">
        <v>494</v>
      </c>
      <c r="K35" s="63">
        <f>SUM(B35:J35)</f>
        <v>246169</v>
      </c>
      <c r="L35" s="15">
        <v>1</v>
      </c>
    </row>
    <row r="36" spans="1:12" ht="54" customHeight="1">
      <c r="A36" s="58" t="s">
        <v>52</v>
      </c>
      <c r="B36" s="54">
        <v>1900</v>
      </c>
      <c r="C36" s="54">
        <v>1900</v>
      </c>
      <c r="D36" s="54">
        <v>1900</v>
      </c>
      <c r="E36" s="54">
        <v>1900</v>
      </c>
      <c r="F36" s="54">
        <v>1900</v>
      </c>
      <c r="G36" s="54"/>
      <c r="H36" s="54"/>
      <c r="I36" s="11"/>
      <c r="J36" s="9"/>
      <c r="K36" s="63">
        <f>SUM(B36:J36)</f>
        <v>9500</v>
      </c>
      <c r="L36" s="15"/>
    </row>
    <row r="37" spans="1:12" ht="36.75" customHeight="1">
      <c r="A37" s="55" t="s">
        <v>45</v>
      </c>
      <c r="B37" s="54">
        <v>7380</v>
      </c>
      <c r="C37" s="54">
        <v>9990</v>
      </c>
      <c r="D37" s="54">
        <v>11730</v>
      </c>
      <c r="E37" s="54">
        <v>3150</v>
      </c>
      <c r="F37" s="54">
        <v>1110</v>
      </c>
      <c r="G37" s="54"/>
      <c r="H37" s="54"/>
      <c r="I37" s="11"/>
      <c r="J37" s="9">
        <v>90</v>
      </c>
      <c r="K37" s="63">
        <f>SUM(B37:J37)</f>
        <v>33450</v>
      </c>
      <c r="L37" s="15"/>
    </row>
    <row r="38" spans="1:12" ht="55.5" customHeight="1">
      <c r="A38" s="57" t="s">
        <v>47</v>
      </c>
      <c r="B38" s="54">
        <v>9594</v>
      </c>
      <c r="C38" s="54"/>
      <c r="D38" s="54"/>
      <c r="E38" s="54"/>
      <c r="F38" s="54"/>
      <c r="G38" s="54"/>
      <c r="H38" s="54"/>
      <c r="I38" s="11"/>
      <c r="J38" s="9">
        <v>156</v>
      </c>
      <c r="K38" s="63">
        <f>SUM(B38:J38)</f>
        <v>9750</v>
      </c>
      <c r="L38" s="15"/>
    </row>
    <row r="39" spans="1:12" ht="24.75" customHeight="1">
      <c r="A39" s="40" t="s">
        <v>14</v>
      </c>
      <c r="B39" s="41">
        <f>SUM(B21:B38)</f>
        <v>619490</v>
      </c>
      <c r="C39" s="41">
        <f>SUM(C21:C37)</f>
        <v>997283</v>
      </c>
      <c r="D39" s="41">
        <f>SUM(D21:D38)</f>
        <v>1138100</v>
      </c>
      <c r="E39" s="41">
        <f>SUM(E21:E38)</f>
        <v>391117</v>
      </c>
      <c r="F39" s="41">
        <f>SUM(F21:F38)</f>
        <v>205929</v>
      </c>
      <c r="G39" s="41"/>
      <c r="H39" s="41"/>
      <c r="I39" s="42">
        <f>SUM(I21:I35)</f>
        <v>35828</v>
      </c>
      <c r="J39" s="42">
        <f>SUM(J21:J38)</f>
        <v>11972</v>
      </c>
      <c r="K39" s="42">
        <f>SUM(K21:K38)</f>
        <v>3399719</v>
      </c>
      <c r="L39" s="15"/>
    </row>
    <row r="40" spans="1:12" ht="17.25" customHeight="1">
      <c r="A40" s="25" t="s">
        <v>17</v>
      </c>
      <c r="B40" s="26"/>
      <c r="C40" s="26"/>
      <c r="D40" s="26"/>
      <c r="E40" s="26"/>
      <c r="F40" s="26"/>
      <c r="G40" s="26"/>
      <c r="H40" s="26"/>
      <c r="I40" s="43"/>
      <c r="J40" s="27"/>
      <c r="K40" s="44"/>
      <c r="L40" s="15"/>
    </row>
    <row r="41" spans="1:12" ht="16.5" customHeight="1">
      <c r="A41" s="7" t="s">
        <v>12</v>
      </c>
      <c r="B41" s="9"/>
      <c r="C41" s="11"/>
      <c r="D41" s="11"/>
      <c r="E41" s="11"/>
      <c r="F41" s="11"/>
      <c r="G41" s="11">
        <v>317320</v>
      </c>
      <c r="H41" s="11"/>
      <c r="I41" s="9">
        <v>6476</v>
      </c>
      <c r="J41" s="11">
        <v>4906</v>
      </c>
      <c r="K41" s="18">
        <f aca="true" t="shared" si="2" ref="K41:K52">SUM(B41:J41)</f>
        <v>328702</v>
      </c>
      <c r="L41" s="15"/>
    </row>
    <row r="42" spans="1:12" ht="24">
      <c r="A42" s="10" t="s">
        <v>2</v>
      </c>
      <c r="B42" s="9"/>
      <c r="C42" s="9"/>
      <c r="D42" s="9"/>
      <c r="E42" s="9"/>
      <c r="F42" s="9"/>
      <c r="G42" s="9">
        <v>2645</v>
      </c>
      <c r="H42" s="9"/>
      <c r="I42" s="9"/>
      <c r="J42" s="9">
        <v>1587</v>
      </c>
      <c r="K42" s="18">
        <f t="shared" si="2"/>
        <v>4232</v>
      </c>
      <c r="L42" s="15"/>
    </row>
    <row r="43" spans="1:12" ht="17.25" customHeight="1">
      <c r="A43" s="9" t="s">
        <v>30</v>
      </c>
      <c r="B43" s="9"/>
      <c r="C43" s="9"/>
      <c r="D43" s="9"/>
      <c r="E43" s="9"/>
      <c r="F43" s="9"/>
      <c r="G43" s="9">
        <v>72816</v>
      </c>
      <c r="H43" s="9"/>
      <c r="I43" s="9"/>
      <c r="J43" s="9"/>
      <c r="K43" s="18">
        <f t="shared" si="2"/>
        <v>72816</v>
      </c>
      <c r="L43" s="15"/>
    </row>
    <row r="44" spans="1:12" ht="17.25" customHeight="1">
      <c r="A44" s="10" t="s">
        <v>29</v>
      </c>
      <c r="B44" s="9"/>
      <c r="C44" s="9"/>
      <c r="D44" s="9"/>
      <c r="E44" s="9"/>
      <c r="F44" s="9"/>
      <c r="G44" s="9">
        <v>3300</v>
      </c>
      <c r="H44" s="9"/>
      <c r="I44" s="9"/>
      <c r="J44" s="9">
        <v>50</v>
      </c>
      <c r="K44" s="18">
        <f t="shared" si="2"/>
        <v>3350</v>
      </c>
      <c r="L44" s="15"/>
    </row>
    <row r="45" spans="1:12" ht="15.75" customHeight="1">
      <c r="A45" s="11" t="s">
        <v>25</v>
      </c>
      <c r="B45" s="9"/>
      <c r="C45" s="9"/>
      <c r="D45" s="9"/>
      <c r="E45" s="9"/>
      <c r="F45" s="9"/>
      <c r="G45" s="9">
        <v>12804</v>
      </c>
      <c r="H45" s="9"/>
      <c r="I45" s="9"/>
      <c r="J45" s="9">
        <v>194</v>
      </c>
      <c r="K45" s="9">
        <f t="shared" si="2"/>
        <v>12998</v>
      </c>
      <c r="L45" s="15"/>
    </row>
    <row r="46" spans="1:12" ht="15.75" customHeight="1">
      <c r="A46" s="10" t="s">
        <v>35</v>
      </c>
      <c r="B46" s="9"/>
      <c r="C46" s="9"/>
      <c r="D46" s="9"/>
      <c r="E46" s="9"/>
      <c r="F46" s="9"/>
      <c r="G46" s="9">
        <v>38400</v>
      </c>
      <c r="H46" s="9"/>
      <c r="I46" s="9"/>
      <c r="J46" s="9"/>
      <c r="K46" s="9">
        <f t="shared" si="2"/>
        <v>38400</v>
      </c>
      <c r="L46" s="15"/>
    </row>
    <row r="47" spans="1:12" ht="28.5" customHeight="1">
      <c r="A47" s="13" t="s">
        <v>39</v>
      </c>
      <c r="B47" s="9"/>
      <c r="C47" s="9"/>
      <c r="D47" s="9"/>
      <c r="E47" s="9"/>
      <c r="F47" s="9"/>
      <c r="G47" s="9">
        <v>54670</v>
      </c>
      <c r="H47" s="9"/>
      <c r="I47" s="9"/>
      <c r="J47" s="9"/>
      <c r="K47" s="9">
        <f t="shared" si="2"/>
        <v>54670</v>
      </c>
      <c r="L47" s="15"/>
    </row>
    <row r="48" spans="1:12" ht="24" customHeight="1">
      <c r="A48" s="13" t="s">
        <v>44</v>
      </c>
      <c r="B48" s="9"/>
      <c r="C48" s="9"/>
      <c r="D48" s="9"/>
      <c r="E48" s="9"/>
      <c r="F48" s="9"/>
      <c r="G48" s="9">
        <v>19826</v>
      </c>
      <c r="H48" s="9"/>
      <c r="I48" s="9"/>
      <c r="J48" s="9"/>
      <c r="K48" s="9">
        <f t="shared" si="2"/>
        <v>19826</v>
      </c>
      <c r="L48" s="15"/>
    </row>
    <row r="49" spans="1:12" ht="15.75" customHeight="1">
      <c r="A49" s="11" t="s">
        <v>37</v>
      </c>
      <c r="B49" s="9"/>
      <c r="C49" s="9"/>
      <c r="D49" s="9"/>
      <c r="E49" s="9"/>
      <c r="F49" s="9"/>
      <c r="G49" s="9">
        <v>51969</v>
      </c>
      <c r="H49" s="9"/>
      <c r="I49" s="9"/>
      <c r="J49" s="9">
        <v>501</v>
      </c>
      <c r="K49" s="9">
        <f t="shared" si="2"/>
        <v>52470</v>
      </c>
      <c r="L49" s="15"/>
    </row>
    <row r="50" spans="1:12" ht="45.75" customHeight="1">
      <c r="A50" s="60" t="s">
        <v>45</v>
      </c>
      <c r="B50" s="9"/>
      <c r="C50" s="9"/>
      <c r="D50" s="9"/>
      <c r="E50" s="9"/>
      <c r="F50" s="9"/>
      <c r="G50" s="9">
        <v>3960</v>
      </c>
      <c r="H50" s="9"/>
      <c r="I50" s="9"/>
      <c r="J50" s="9">
        <v>60</v>
      </c>
      <c r="K50" s="9">
        <f t="shared" si="2"/>
        <v>4020</v>
      </c>
      <c r="L50" s="15"/>
    </row>
    <row r="51" spans="1:12" ht="23.25" customHeight="1">
      <c r="A51" s="13" t="s">
        <v>46</v>
      </c>
      <c r="B51" s="9"/>
      <c r="C51" s="9"/>
      <c r="D51" s="9"/>
      <c r="E51" s="9"/>
      <c r="F51" s="9"/>
      <c r="G51" s="9">
        <v>1900</v>
      </c>
      <c r="H51" s="9"/>
      <c r="I51" s="9"/>
      <c r="J51" s="9"/>
      <c r="K51" s="9">
        <f t="shared" si="2"/>
        <v>1900</v>
      </c>
      <c r="L51" s="15"/>
    </row>
    <row r="52" spans="1:12" ht="63" customHeight="1">
      <c r="A52" s="59" t="s">
        <v>47</v>
      </c>
      <c r="B52" s="9"/>
      <c r="C52" s="9"/>
      <c r="D52" s="9"/>
      <c r="E52" s="9"/>
      <c r="F52" s="9"/>
      <c r="G52" s="9">
        <v>5148</v>
      </c>
      <c r="H52" s="9"/>
      <c r="I52" s="9"/>
      <c r="J52" s="9">
        <v>78</v>
      </c>
      <c r="K52" s="9">
        <f t="shared" si="2"/>
        <v>5226</v>
      </c>
      <c r="L52" s="15"/>
    </row>
    <row r="53" spans="1:12" ht="25.5" customHeight="1">
      <c r="A53" s="45" t="s">
        <v>18</v>
      </c>
      <c r="B53" s="46"/>
      <c r="C53" s="46"/>
      <c r="D53" s="46"/>
      <c r="E53" s="46"/>
      <c r="F53" s="46"/>
      <c r="G53" s="46">
        <f>SUM(G41:G52)</f>
        <v>584758</v>
      </c>
      <c r="H53" s="46"/>
      <c r="I53" s="46">
        <f>SUM(I41:I49)</f>
        <v>6476</v>
      </c>
      <c r="J53" s="46">
        <f>SUM(J41:J52)</f>
        <v>7376</v>
      </c>
      <c r="K53" s="46">
        <f>SUM(K41:K52)</f>
        <v>598610</v>
      </c>
      <c r="L53" s="15"/>
    </row>
    <row r="54" spans="1:12" ht="24.75" customHeight="1">
      <c r="A54" s="51" t="s">
        <v>32</v>
      </c>
      <c r="B54" s="52"/>
      <c r="C54" s="52"/>
      <c r="D54" s="52"/>
      <c r="E54" s="52"/>
      <c r="F54" s="52"/>
      <c r="G54" s="52"/>
      <c r="H54" s="52">
        <v>50460</v>
      </c>
      <c r="I54" s="52">
        <v>3000</v>
      </c>
      <c r="J54" s="52"/>
      <c r="K54" s="52">
        <f>SUM(B54:J54)</f>
        <v>53460</v>
      </c>
      <c r="L54" s="15"/>
    </row>
    <row r="55" spans="1:12" ht="21" customHeight="1">
      <c r="A55" s="47" t="s">
        <v>5</v>
      </c>
      <c r="B55" s="50">
        <f>B39</f>
        <v>619490</v>
      </c>
      <c r="C55" s="50">
        <f>C19+C39</f>
        <v>1051491</v>
      </c>
      <c r="D55" s="50">
        <f>D39</f>
        <v>1138100</v>
      </c>
      <c r="E55" s="50">
        <f>E39</f>
        <v>391117</v>
      </c>
      <c r="F55" s="50">
        <f>F39</f>
        <v>205929</v>
      </c>
      <c r="G55" s="50">
        <f>G53</f>
        <v>584758</v>
      </c>
      <c r="H55" s="48">
        <f>H13+H54</f>
        <v>1033381</v>
      </c>
      <c r="I55" s="50">
        <f>I13+I19+I39+I53+I54</f>
        <v>61338</v>
      </c>
      <c r="J55" s="61">
        <f>J13+J19+J39+J53</f>
        <v>129120</v>
      </c>
      <c r="K55" s="62">
        <f>K13+K19+K39+K53+K54</f>
        <v>5214724</v>
      </c>
      <c r="L55" s="15"/>
    </row>
    <row r="56" ht="12" customHeight="1">
      <c r="L56" s="15"/>
    </row>
    <row r="57" spans="1:1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6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5:12" ht="12.75"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:O18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ТАНЯ БУРГАСЧИЕВА</cp:lastModifiedBy>
  <cp:lastPrinted>2019-01-18T15:06:10Z</cp:lastPrinted>
  <dcterms:created xsi:type="dcterms:W3CDTF">2012-01-15T17:48:10Z</dcterms:created>
  <dcterms:modified xsi:type="dcterms:W3CDTF">2019-02-25T11:49:30Z</dcterms:modified>
  <cp:category/>
  <cp:version/>
  <cp:contentType/>
  <cp:contentStatus/>
</cp:coreProperties>
</file>